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rkik-file-02\yhine$\HO\05_HOB\02_Ostmine\13_Jana\Lepingu muudatused\OTA-3021_Teenusehindade muudatus_566_1_Kemmerling\"/>
    </mc:Choice>
  </mc:AlternateContent>
  <xr:revisionPtr revIDLastSave="0" documentId="13_ncr:1_{B331BDE3-6C33-4C7C-80AE-6360228CC6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1" l="1"/>
  <c r="M11" i="1" s="1"/>
  <c r="K12" i="1"/>
  <c r="K13" i="1"/>
  <c r="K14" i="1"/>
  <c r="M14" i="1" s="1"/>
  <c r="K15" i="1"/>
  <c r="M15" i="1" s="1"/>
  <c r="K16" i="1"/>
  <c r="K17" i="1"/>
  <c r="K18" i="1"/>
  <c r="K10" i="1"/>
  <c r="M10" i="1" s="1"/>
  <c r="J18" i="1"/>
  <c r="N18" i="1" s="1"/>
  <c r="J17" i="1"/>
  <c r="N17" i="1" s="1"/>
  <c r="J16" i="1"/>
  <c r="N16" i="1" s="1"/>
  <c r="J15" i="1"/>
  <c r="N15" i="1" s="1"/>
  <c r="J13" i="1"/>
  <c r="J12" i="1"/>
  <c r="N12" i="1" s="1"/>
  <c r="J14" i="1"/>
  <c r="J11" i="1"/>
  <c r="N11" i="1" s="1"/>
  <c r="J10" i="1"/>
  <c r="N10" i="1"/>
  <c r="M12" i="1"/>
  <c r="M13" i="1"/>
  <c r="N13" i="1"/>
  <c r="N14" i="1"/>
  <c r="M16" i="1"/>
  <c r="M17" i="1"/>
  <c r="M18" i="1"/>
  <c r="N19" i="1" l="1"/>
</calcChain>
</file>

<file path=xl/sharedStrings.xml><?xml version="1.0" encoding="utf-8"?>
<sst xmlns="http://schemas.openxmlformats.org/spreadsheetml/2006/main" count="67" uniqueCount="36">
  <si>
    <t xml:space="preserve">Pakkuja nimi: </t>
  </si>
  <si>
    <t xml:space="preserve">Reg.kood: </t>
  </si>
  <si>
    <t>OSA</t>
  </si>
  <si>
    <t>Jrk</t>
  </si>
  <si>
    <t>Maakond</t>
  </si>
  <si>
    <t>Asukoht</t>
  </si>
  <si>
    <t>Kätepesu-jaam, arv</t>
  </si>
  <si>
    <t>Välikäimla, arv</t>
  </si>
  <si>
    <t>sh kätepesu-seadmega</t>
  </si>
  <si>
    <t xml:space="preserve">sh küttega </t>
  </si>
  <si>
    <t xml:space="preserve">Hoolduse intervall 
1 kuus </t>
  </si>
  <si>
    <t>Märkused</t>
  </si>
  <si>
    <t>Regulaarse hooldus(t)e maksumus 1 kuus km-ta</t>
  </si>
  <si>
    <t>Välikäimla(te)/ kätepesu-jaama(de) rent 1 kuus km-ta</t>
  </si>
  <si>
    <t>PÕHI</t>
  </si>
  <si>
    <t>Harjumaa</t>
  </si>
  <si>
    <t>Männiku, Saku vald</t>
  </si>
  <si>
    <t>-</t>
  </si>
  <si>
    <t>NB! Pakkuja tagab kätepesuks soojavee võimekuse (trassi pole võimalik ühendada)</t>
  </si>
  <si>
    <t>Rahumäe tee 4a, Tallinn</t>
  </si>
  <si>
    <t>Miinisadama 4, Tallinn</t>
  </si>
  <si>
    <t>Klooga harjutusväli, Lääne-Harju vald</t>
  </si>
  <si>
    <t>Ämari lennubaas, Lääne-Harju vald</t>
  </si>
  <si>
    <t>Paldiski Lõunasadam</t>
  </si>
  <si>
    <t>OSA 1 PÕHI PAKKUMUS KOKKU</t>
  </si>
  <si>
    <t>Tabel on varustatud vajalike valemitega, pakkuja täidab kõik kollased lahtrid ning kannab rohelise lahtri (pakkumus kokku) väärtuse RHRi maksumuse vormile. Tabelit ei ole lubatud muuta.</t>
  </si>
  <si>
    <t>Ristsubsideerimine on keelatud.</t>
  </si>
  <si>
    <t>Pikaajalise rendi puhul rakenduvad raamlepingus, sh tehnilises kirjelduses toodud nõuded, sh:</t>
  </si>
  <si>
    <t>Juhul, kui tellijal tekib vajadus lisa hoolduseks, siis tellimisel vahehooldusele rakendub sama maksumus, mis on ühe välikäimla ühe korra regulaarse hoolduse maksumus. Tellimisel teenust tuleb osutada hiljemalt 3 tööpäeva jooksul alates tellimuse esitamisest, kui ei ole kokku lepitud teisiti.</t>
  </si>
  <si>
    <t>Tellija võib hankelepingu perioodi jooksul muuta renditavate statsionaarsete välikäimlate/kätepesujaamade arvu ja asukohti ning hoolduse intervalli. Lisanduva välikäimla/kätepesujaama 1 kuu rendi- ja 1 hoolduskorra hinnaks on pakkuja poolt minikonkursi raames pakutud sama piirkonna samasuguse välikäimla/kätepesujaama rendi- ja hoolduskorra hind. Juhul, kui samas piirkonnas puudub renditav sarnane välikäimla, siis on lisanduva seadme 1 kuu rendi ja hoolduse hind sama, kui teeninduskeskusest võrreldaval kaugusel asuvatel seadmetel.</t>
  </si>
  <si>
    <t xml:space="preserve">Minikonkursi käigus pakutav hind on pooltele siduv 2 aastat. Täitjal on õigus peale 2 aasta möödumist (hankelepingu sõlmimisest) esitada hindade korrigeerimiseks põhjendatud avaldus (vt RL p 6.2.1-6.2.3 ja 3.7.4). </t>
  </si>
  <si>
    <t>Ühe välikäimla/ kätepesu-jaama ühe korra regulaarse hoolduse maksumus (sisaldab kõiki kulusid, sh transport, vahehooldus)</t>
  </si>
  <si>
    <t>Ühe välikäimla/ kätepesu-jaama rent 1 kuus km-ta (sisaldab kõiki kulusid, sh paigaldus, teisaldus, transport, lõpupuhastus ja -tühjendamine ja rent)</t>
  </si>
  <si>
    <t>Pakkumuse vorm (hanke osa 1 PÕHI)</t>
  </si>
  <si>
    <t>KEMMERLING OÜ</t>
  </si>
  <si>
    <t>ALATES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</si>
</sst>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4" fontId="1" fillId="4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154082</xdr:rowOff>
    </xdr:from>
    <xdr:to>
      <xdr:col>13</xdr:col>
      <xdr:colOff>756394</xdr:colOff>
      <xdr:row>3</xdr:row>
      <xdr:rowOff>168089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068049" y="154082"/>
          <a:ext cx="3328145" cy="58550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t-E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Lisa 1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t-E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Hankelepingu nr 2-2/24/566-1 muudatus nr 1 juurde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35"/>
  <sheetViews>
    <sheetView tabSelected="1" view="pageLayout" topLeftCell="D1" zoomScaleNormal="80" workbookViewId="0">
      <selection activeCell="P5" sqref="P5"/>
    </sheetView>
  </sheetViews>
  <sheetFormatPr defaultColWidth="9.140625" defaultRowHeight="15" x14ac:dyDescent="0.25"/>
  <cols>
    <col min="2" max="2" width="5.42578125" bestFit="1" customWidth="1"/>
    <col min="3" max="3" width="14.42578125" bestFit="1" customWidth="1"/>
    <col min="4" max="4" width="27.42578125" customWidth="1"/>
    <col min="5" max="5" width="10.7109375" customWidth="1"/>
    <col min="6" max="6" width="13.42578125" customWidth="1"/>
    <col min="7" max="7" width="12" customWidth="1"/>
    <col min="9" max="9" width="10.42578125" customWidth="1"/>
    <col min="10" max="10" width="22.42578125" customWidth="1"/>
    <col min="11" max="11" width="19.140625" customWidth="1"/>
    <col min="12" max="12" width="25.42578125" customWidth="1"/>
    <col min="13" max="13" width="11.7109375" customWidth="1"/>
    <col min="14" max="14" width="13.42578125" customWidth="1"/>
  </cols>
  <sheetData>
    <row r="4" spans="1:14" x14ac:dyDescent="0.25">
      <c r="A4" s="1" t="s">
        <v>33</v>
      </c>
    </row>
    <row r="5" spans="1:14" x14ac:dyDescent="0.25">
      <c r="A5" s="1"/>
    </row>
    <row r="6" spans="1:14" x14ac:dyDescent="0.25">
      <c r="A6" t="s">
        <v>0</v>
      </c>
      <c r="C6" s="19" t="s">
        <v>34</v>
      </c>
      <c r="D6" s="20"/>
    </row>
    <row r="7" spans="1:14" x14ac:dyDescent="0.25">
      <c r="A7" s="18" t="s">
        <v>1</v>
      </c>
      <c r="C7" s="19">
        <v>11139497</v>
      </c>
      <c r="D7" s="20"/>
    </row>
    <row r="8" spans="1:14" x14ac:dyDescent="0.25">
      <c r="J8" s="23" t="s">
        <v>35</v>
      </c>
      <c r="K8" s="23"/>
      <c r="M8" s="23" t="s">
        <v>35</v>
      </c>
      <c r="N8" s="23"/>
    </row>
    <row r="9" spans="1:14" ht="135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32</v>
      </c>
      <c r="K9" s="2" t="s">
        <v>31</v>
      </c>
      <c r="L9" s="2" t="s">
        <v>11</v>
      </c>
      <c r="M9" s="2" t="s">
        <v>12</v>
      </c>
      <c r="N9" s="2" t="s">
        <v>13</v>
      </c>
    </row>
    <row r="10" spans="1:14" ht="64.5" customHeight="1" x14ac:dyDescent="0.25">
      <c r="A10" s="3" t="s">
        <v>14</v>
      </c>
      <c r="B10" s="4">
        <v>1</v>
      </c>
      <c r="C10" s="4" t="s">
        <v>15</v>
      </c>
      <c r="D10" s="5" t="s">
        <v>16</v>
      </c>
      <c r="E10" s="11" t="s">
        <v>17</v>
      </c>
      <c r="F10" s="4">
        <v>1</v>
      </c>
      <c r="G10" s="4">
        <v>1</v>
      </c>
      <c r="H10" s="4">
        <v>1</v>
      </c>
      <c r="I10" s="4">
        <v>1</v>
      </c>
      <c r="J10" s="6">
        <f>35*1.08</f>
        <v>37.800000000000004</v>
      </c>
      <c r="K10" s="6">
        <f>10*1.08</f>
        <v>10.8</v>
      </c>
      <c r="L10" s="7" t="s">
        <v>18</v>
      </c>
      <c r="M10" s="8">
        <f>(F10*K10)*I10</f>
        <v>10.8</v>
      </c>
      <c r="N10" s="8">
        <f>F10*J10</f>
        <v>37.800000000000004</v>
      </c>
    </row>
    <row r="11" spans="1:14" x14ac:dyDescent="0.25">
      <c r="A11" s="3" t="s">
        <v>14</v>
      </c>
      <c r="B11" s="4">
        <v>2</v>
      </c>
      <c r="C11" s="4" t="s">
        <v>15</v>
      </c>
      <c r="D11" s="5" t="s">
        <v>16</v>
      </c>
      <c r="E11" s="11" t="s">
        <v>17</v>
      </c>
      <c r="F11" s="4">
        <v>6</v>
      </c>
      <c r="G11" s="4">
        <v>6</v>
      </c>
      <c r="H11" s="4" t="s">
        <v>17</v>
      </c>
      <c r="I11" s="4">
        <v>1</v>
      </c>
      <c r="J11" s="6">
        <f>15*1.08</f>
        <v>16.200000000000003</v>
      </c>
      <c r="K11" s="6">
        <f t="shared" ref="K11:K18" si="0">10*1.08</f>
        <v>10.8</v>
      </c>
      <c r="L11" s="4"/>
      <c r="M11" s="8">
        <f t="shared" ref="M11:M18" si="1">(F11*K11)*I11</f>
        <v>64.800000000000011</v>
      </c>
      <c r="N11" s="8">
        <f t="shared" ref="N11:N18" si="2">F11*J11</f>
        <v>97.200000000000017</v>
      </c>
    </row>
    <row r="12" spans="1:14" x14ac:dyDescent="0.25">
      <c r="A12" s="17" t="s">
        <v>14</v>
      </c>
      <c r="B12" s="9">
        <v>3</v>
      </c>
      <c r="C12" s="9" t="s">
        <v>15</v>
      </c>
      <c r="D12" s="10" t="s">
        <v>19</v>
      </c>
      <c r="E12" s="11" t="s">
        <v>17</v>
      </c>
      <c r="F12" s="9">
        <v>1</v>
      </c>
      <c r="G12" s="9">
        <v>1</v>
      </c>
      <c r="H12" s="9">
        <v>1</v>
      </c>
      <c r="I12" s="9">
        <v>1</v>
      </c>
      <c r="J12" s="6">
        <f>35*1.08</f>
        <v>37.800000000000004</v>
      </c>
      <c r="K12" s="6">
        <f t="shared" si="0"/>
        <v>10.8</v>
      </c>
      <c r="L12" s="9"/>
      <c r="M12" s="8">
        <f t="shared" si="1"/>
        <v>10.8</v>
      </c>
      <c r="N12" s="8">
        <f t="shared" si="2"/>
        <v>37.800000000000004</v>
      </c>
    </row>
    <row r="13" spans="1:14" x14ac:dyDescent="0.25">
      <c r="A13" s="17" t="s">
        <v>14</v>
      </c>
      <c r="B13" s="4">
        <v>4</v>
      </c>
      <c r="C13" s="9" t="s">
        <v>15</v>
      </c>
      <c r="D13" s="11" t="s">
        <v>20</v>
      </c>
      <c r="E13" s="11" t="s">
        <v>17</v>
      </c>
      <c r="F13" s="9">
        <v>1</v>
      </c>
      <c r="G13" s="9">
        <v>1</v>
      </c>
      <c r="H13" s="9">
        <v>1</v>
      </c>
      <c r="I13" s="9">
        <v>1</v>
      </c>
      <c r="J13" s="6">
        <f>35*1.08</f>
        <v>37.800000000000004</v>
      </c>
      <c r="K13" s="6">
        <f t="shared" si="0"/>
        <v>10.8</v>
      </c>
      <c r="L13" s="9"/>
      <c r="M13" s="8">
        <f t="shared" si="1"/>
        <v>10.8</v>
      </c>
      <c r="N13" s="8">
        <f t="shared" si="2"/>
        <v>37.800000000000004</v>
      </c>
    </row>
    <row r="14" spans="1:14" ht="30" x14ac:dyDescent="0.25">
      <c r="A14" s="3" t="s">
        <v>14</v>
      </c>
      <c r="B14" s="4">
        <v>5</v>
      </c>
      <c r="C14" s="12" t="s">
        <v>15</v>
      </c>
      <c r="D14" s="10" t="s">
        <v>21</v>
      </c>
      <c r="E14" s="11" t="s">
        <v>17</v>
      </c>
      <c r="F14" s="13">
        <v>5</v>
      </c>
      <c r="G14" s="13">
        <v>5</v>
      </c>
      <c r="H14" s="4" t="s">
        <v>17</v>
      </c>
      <c r="I14" s="12">
        <v>4</v>
      </c>
      <c r="J14" s="6">
        <f>15*1.08</f>
        <v>16.200000000000003</v>
      </c>
      <c r="K14" s="6">
        <f t="shared" si="0"/>
        <v>10.8</v>
      </c>
      <c r="L14" s="12"/>
      <c r="M14" s="8">
        <f t="shared" si="1"/>
        <v>216</v>
      </c>
      <c r="N14" s="8">
        <f t="shared" si="2"/>
        <v>81.000000000000014</v>
      </c>
    </row>
    <row r="15" spans="1:14" ht="64.5" customHeight="1" x14ac:dyDescent="0.25">
      <c r="A15" s="3" t="s">
        <v>14</v>
      </c>
      <c r="B15" s="4">
        <v>6</v>
      </c>
      <c r="C15" s="12" t="s">
        <v>15</v>
      </c>
      <c r="D15" s="10" t="s">
        <v>21</v>
      </c>
      <c r="E15" s="11" t="s">
        <v>17</v>
      </c>
      <c r="F15" s="13">
        <v>1</v>
      </c>
      <c r="G15" s="13">
        <v>1</v>
      </c>
      <c r="H15" s="4">
        <v>1</v>
      </c>
      <c r="I15" s="12">
        <v>1</v>
      </c>
      <c r="J15" s="6">
        <f>35*1.08</f>
        <v>37.800000000000004</v>
      </c>
      <c r="K15" s="6">
        <f t="shared" si="0"/>
        <v>10.8</v>
      </c>
      <c r="L15" s="7" t="s">
        <v>18</v>
      </c>
      <c r="M15" s="8">
        <f t="shared" si="1"/>
        <v>10.8</v>
      </c>
      <c r="N15" s="8">
        <f t="shared" si="2"/>
        <v>37.800000000000004</v>
      </c>
    </row>
    <row r="16" spans="1:14" ht="30" x14ac:dyDescent="0.25">
      <c r="A16" s="3" t="s">
        <v>14</v>
      </c>
      <c r="B16" s="9">
        <v>7</v>
      </c>
      <c r="C16" s="9" t="s">
        <v>15</v>
      </c>
      <c r="D16" s="11" t="s">
        <v>22</v>
      </c>
      <c r="E16" s="11" t="s">
        <v>17</v>
      </c>
      <c r="F16" s="4">
        <v>1</v>
      </c>
      <c r="G16" s="4">
        <v>1</v>
      </c>
      <c r="H16" s="4">
        <v>1</v>
      </c>
      <c r="I16" s="4">
        <v>1</v>
      </c>
      <c r="J16" s="6">
        <f>35*1.08</f>
        <v>37.800000000000004</v>
      </c>
      <c r="K16" s="6">
        <f t="shared" si="0"/>
        <v>10.8</v>
      </c>
      <c r="L16" s="13"/>
      <c r="M16" s="8">
        <f t="shared" si="1"/>
        <v>10.8</v>
      </c>
      <c r="N16" s="8">
        <f t="shared" si="2"/>
        <v>37.800000000000004</v>
      </c>
    </row>
    <row r="17" spans="1:14" ht="30" x14ac:dyDescent="0.25">
      <c r="A17" s="3" t="s">
        <v>14</v>
      </c>
      <c r="B17" s="4">
        <v>8</v>
      </c>
      <c r="C17" s="9" t="s">
        <v>15</v>
      </c>
      <c r="D17" s="11" t="s">
        <v>22</v>
      </c>
      <c r="E17" s="11" t="s">
        <v>17</v>
      </c>
      <c r="F17" s="4">
        <v>1</v>
      </c>
      <c r="G17" s="4">
        <v>1</v>
      </c>
      <c r="H17" s="4">
        <v>1</v>
      </c>
      <c r="I17" s="4">
        <v>4</v>
      </c>
      <c r="J17" s="6">
        <f>35*1.08</f>
        <v>37.800000000000004</v>
      </c>
      <c r="K17" s="6">
        <f t="shared" si="0"/>
        <v>10.8</v>
      </c>
      <c r="L17" s="13"/>
      <c r="M17" s="8">
        <f t="shared" si="1"/>
        <v>43.2</v>
      </c>
      <c r="N17" s="8">
        <f t="shared" si="2"/>
        <v>37.800000000000004</v>
      </c>
    </row>
    <row r="18" spans="1:14" x14ac:dyDescent="0.25">
      <c r="A18" s="3" t="s">
        <v>14</v>
      </c>
      <c r="B18" s="4">
        <v>9</v>
      </c>
      <c r="C18" s="9" t="s">
        <v>15</v>
      </c>
      <c r="D18" s="11" t="s">
        <v>23</v>
      </c>
      <c r="E18" s="11" t="s">
        <v>17</v>
      </c>
      <c r="F18" s="4">
        <v>1</v>
      </c>
      <c r="G18" s="4">
        <v>1</v>
      </c>
      <c r="H18" s="4">
        <v>1</v>
      </c>
      <c r="I18" s="4">
        <v>2</v>
      </c>
      <c r="J18" s="6">
        <f>35*1.08</f>
        <v>37.800000000000004</v>
      </c>
      <c r="K18" s="6">
        <f t="shared" si="0"/>
        <v>10.8</v>
      </c>
      <c r="L18" s="13"/>
      <c r="M18" s="8">
        <f t="shared" si="1"/>
        <v>21.6</v>
      </c>
      <c r="N18" s="8">
        <f t="shared" si="2"/>
        <v>37.800000000000004</v>
      </c>
    </row>
    <row r="19" spans="1:14" ht="15" customHeight="1" x14ac:dyDescent="0.25">
      <c r="A19" s="21" t="s">
        <v>24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14">
        <f>SUM(M10:N18)</f>
        <v>842.39999999999986</v>
      </c>
    </row>
    <row r="21" spans="1:14" x14ac:dyDescent="0.25">
      <c r="A21" s="15" t="s">
        <v>25</v>
      </c>
    </row>
    <row r="22" spans="1:14" x14ac:dyDescent="0.25">
      <c r="A22" t="s">
        <v>26</v>
      </c>
      <c r="C22" s="16"/>
    </row>
    <row r="23" spans="1:14" x14ac:dyDescent="0.25">
      <c r="A23" t="s">
        <v>27</v>
      </c>
      <c r="C23" s="16"/>
    </row>
    <row r="24" spans="1:14" x14ac:dyDescent="0.25">
      <c r="A24" s="22" t="s">
        <v>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14.2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ht="14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ht="14.25" customHeight="1" x14ac:dyDescent="0.25">
      <c r="A29" t="s">
        <v>30</v>
      </c>
    </row>
    <row r="31" spans="1:14" ht="15" customHeight="1" x14ac:dyDescent="0.25"/>
    <row r="35" ht="15" customHeight="1" x14ac:dyDescent="0.25"/>
  </sheetData>
  <mergeCells count="7">
    <mergeCell ref="C6:D6"/>
    <mergeCell ref="C7:D7"/>
    <mergeCell ref="A19:M19"/>
    <mergeCell ref="A24:N25"/>
    <mergeCell ref="A26:N28"/>
    <mergeCell ref="J8:K8"/>
    <mergeCell ref="M8:N8"/>
  </mergeCells>
  <pageMargins left="0.51181102362204722" right="0.51181102362204722" top="0.74803149606299213" bottom="0.55118110236220474" header="0.31496062992125984" footer="0.31496062992125984"/>
  <pageSetup paperSize="9" scale="65" orientation="landscape" r:id="rId1"/>
  <headerFooter>
    <oddFooter>&amp;C&amp;9&amp;P/&amp;N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AB6ED38FDA594AA12C57D59BAAD0F5" ma:contentTypeVersion="3" ma:contentTypeDescription="Loo uus dokument" ma:contentTypeScope="" ma:versionID="b4873e353f968d23f561691d073892c0">
  <xsd:schema xmlns:xsd="http://www.w3.org/2001/XMLSchema" xmlns:xs="http://www.w3.org/2001/XMLSchema" xmlns:p="http://schemas.microsoft.com/office/2006/metadata/properties" xmlns:ns2="d5573a5d-10e4-4724-a6b0-f07fd5e60675" xmlns:ns3="http://schemas.microsoft.com/sharepoint/v4" xmlns:ns4="dc4eddb5-893d-46fb-9a13-cb0b8602c7d4" targetNamespace="http://schemas.microsoft.com/office/2006/metadata/properties" ma:root="true" ma:fieldsID="0a8e7cd9aea8d4fb488a7f8b489dcd37" ns2:_="" ns3:_="" ns4:_="">
    <xsd:import namespace="d5573a5d-10e4-4724-a6b0-f07fd5e60675"/>
    <xsd:import namespace="http://schemas.microsoft.com/sharepoint/v4"/>
    <xsd:import namespace="dc4eddb5-893d-46fb-9a13-cb0b8602c7d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IconOverlay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73a5d-10e4-4724-a6b0-f07fd5e6067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23ae21d-6ebb-4e9c-883a-708c49322b98}" ma:internalName="TaxCatchAll" ma:showField="CatchAllData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23ae21d-6ebb-4e9c-883a-708c49322b98}" ma:internalName="TaxCatchAllLabel" ma:readOnly="true" ma:showField="CatchAllDataLabel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eddb5-893d-46fb-9a13-cb0b8602c7d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d5573a5d-10e4-4724-a6b0-f07fd5e60675"/>
  </documentManagement>
</p:properties>
</file>

<file path=customXml/itemProps1.xml><?xml version="1.0" encoding="utf-8"?>
<ds:datastoreItem xmlns:ds="http://schemas.openxmlformats.org/officeDocument/2006/customXml" ds:itemID="{4838E31C-1C4F-451E-B6F8-E25BB955B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A8240-34B5-4370-90D6-2E8545A21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73a5d-10e4-4724-a6b0-f07fd5e60675"/>
    <ds:schemaRef ds:uri="http://schemas.microsoft.com/sharepoint/v4"/>
    <ds:schemaRef ds:uri="dc4eddb5-893d-46fb-9a13-cb0b8602c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291D31-5E71-408E-8754-49CF0ABF74B5}">
  <ds:schemaRefs>
    <ds:schemaRef ds:uri="d5573a5d-10e4-4724-a6b0-f07fd5e60675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dc4eddb5-893d-46fb-9a13-cb0b8602c7d4"/>
    <ds:schemaRef ds:uri="http://schemas.microsoft.com/sharepoint/v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1.  Pakkumuse vorm_muudatus_Põhi</dc:title>
  <dc:subject/>
  <dc:creator>Liina Kampus</dc:creator>
  <cp:keywords/>
  <dc:description/>
  <cp:lastModifiedBy>Jana Saar</cp:lastModifiedBy>
  <cp:revision/>
  <dcterms:created xsi:type="dcterms:W3CDTF">2020-11-25T12:48:17Z</dcterms:created>
  <dcterms:modified xsi:type="dcterms:W3CDTF">2026-08-31T12:48:36Z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0x01010006AB6ED38FDA594AA12C57D59BAAD0F5</vt:lpwstr>
  </property>
</Properties>
</file>